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815"/>
  </bookViews>
  <sheets>
    <sheet name="Лист1" sheetId="1" r:id="rId1"/>
    <sheet name="Лист2" sheetId="2" r:id="rId2"/>
  </sheets>
  <calcPr calcId="152511"/>
</workbook>
</file>

<file path=xl/calcChain.xml><?xml version="1.0" encoding="utf-8"?>
<calcChain xmlns="http://schemas.openxmlformats.org/spreadsheetml/2006/main">
  <c r="P26" i="1" l="1"/>
  <c r="J17" i="1"/>
  <c r="J16" i="1"/>
  <c r="P16" i="1" s="1"/>
  <c r="J29" i="1"/>
  <c r="P29" i="1" s="1"/>
  <c r="J19" i="1"/>
  <c r="J18" i="1"/>
  <c r="P18" i="1" s="1"/>
  <c r="P28" i="1"/>
  <c r="P27" i="1"/>
  <c r="P25" i="1"/>
  <c r="P24" i="1"/>
  <c r="P23" i="1"/>
  <c r="P22" i="1"/>
  <c r="P21" i="1"/>
  <c r="P20" i="1"/>
  <c r="P19" i="1"/>
  <c r="P17" i="1"/>
  <c r="O30" i="1"/>
  <c r="N30" i="1"/>
  <c r="M30" i="1"/>
  <c r="L30" i="1"/>
  <c r="K30" i="1"/>
  <c r="I30" i="1"/>
  <c r="J30" i="1" l="1"/>
  <c r="P30" i="1" s="1"/>
</calcChain>
</file>

<file path=xl/sharedStrings.xml><?xml version="1.0" encoding="utf-8"?>
<sst xmlns="http://schemas.openxmlformats.org/spreadsheetml/2006/main" count="48" uniqueCount="38">
  <si>
    <t>№ п/п</t>
  </si>
  <si>
    <t>Источник поступления</t>
  </si>
  <si>
    <t>1 квартал</t>
  </si>
  <si>
    <t>2 квартал</t>
  </si>
  <si>
    <t>3 квартал</t>
  </si>
  <si>
    <t>4 квартал</t>
  </si>
  <si>
    <t>ДОХОДНАЯ ЧАСТЬ</t>
  </si>
  <si>
    <t>РАСХОДНАЯ ЧАСТЬ</t>
  </si>
  <si>
    <t>Наименование затрат</t>
  </si>
  <si>
    <t>Средства краевого бюджета (целевые)</t>
  </si>
  <si>
    <t>Средства краевого бюджета (субсидируемые)</t>
  </si>
  <si>
    <t>Средства РФС</t>
  </si>
  <si>
    <t>Членские взносы</t>
  </si>
  <si>
    <t>Заявочные взносы</t>
  </si>
  <si>
    <t>Прочие</t>
  </si>
  <si>
    <t>Расходы на оплату труда штатных работников</t>
  </si>
  <si>
    <t>Начисления на ФОТ</t>
  </si>
  <si>
    <t>Расходы на оплату труда по ГПХ</t>
  </si>
  <si>
    <t>Начисления на ФОТ (по ГПХ)</t>
  </si>
  <si>
    <t>Аренда офисного помещения</t>
  </si>
  <si>
    <t>Коммунальные платежи</t>
  </si>
  <si>
    <t>Расходы на оказание услуг связи</t>
  </si>
  <si>
    <t>Расходы на материально-техническое обеспечение</t>
  </si>
  <si>
    <t>Расходы на проведение совещаний, семинаров</t>
  </si>
  <si>
    <t>Командировочные расходы</t>
  </si>
  <si>
    <t>Проведение спортивных мероприятий</t>
  </si>
  <si>
    <t>За счет средств краевого бюджета (целевые поступления)</t>
  </si>
  <si>
    <t>За счет средств краевого бюджета (субсидируемые затраты)</t>
  </si>
  <si>
    <t>За счет средств РФС</t>
  </si>
  <si>
    <t>За счет средств заявочных взносов</t>
  </si>
  <si>
    <t>Услуги банка</t>
  </si>
  <si>
    <t>Оплата взносов</t>
  </si>
  <si>
    <t>Пожертвование от организаций</t>
  </si>
  <si>
    <t>За счет средств пожертвования от организаций</t>
  </si>
  <si>
    <t>ИТОГО</t>
  </si>
  <si>
    <t>ИСПОЛНЕНИЕ БЮДЖЕТА НА 2022 ГОД ПО ИТОГАМ 9 МЕСЯЦЕВ</t>
  </si>
  <si>
    <t xml:space="preserve">                                                                      Период поступления/Сумма, руб.</t>
  </si>
  <si>
    <t xml:space="preserve">                                             Распределение затрат/Период/Сумма,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</si>
</sst>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/>
    <xf numFmtId="0" fontId="0" fillId="0" borderId="0" xfId="0" applyFill="1"/>
    <xf numFmtId="0" fontId="2" fillId="0" borderId="1" xfId="0" applyFont="1" applyBorder="1" applyAlignment="1">
      <alignment horizontal="center"/>
    </xf>
    <xf numFmtId="0" fontId="1" fillId="0" borderId="1" xfId="0" applyFont="1" applyFill="1" applyBorder="1"/>
    <xf numFmtId="0" fontId="0" fillId="3" borderId="0" xfId="0" applyFill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4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3" fillId="2" borderId="1" xfId="0" applyFont="1" applyFill="1" applyBorder="1"/>
    <xf numFmtId="0" fontId="0" fillId="2" borderId="1" xfId="0" applyFill="1" applyBorder="1"/>
    <xf numFmtId="0" fontId="0" fillId="5" borderId="1" xfId="0" applyFill="1" applyBorder="1" applyAlignment="1">
      <alignment horizontal="center" vertical="center"/>
    </xf>
    <xf numFmtId="0" fontId="0" fillId="5" borderId="1" xfId="0" applyFill="1" applyBorder="1"/>
    <xf numFmtId="0" fontId="7" fillId="4" borderId="0" xfId="0" applyFont="1" applyFill="1" applyAlignment="1">
      <alignment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2" xfId="0" applyFont="1" applyFill="1" applyBorder="1" applyAlignment="1">
      <alignment horizontal="right" wrapText="1"/>
    </xf>
    <xf numFmtId="0" fontId="1" fillId="5" borderId="3" xfId="0" applyFont="1" applyFill="1" applyBorder="1" applyAlignment="1">
      <alignment horizontal="right"/>
    </xf>
    <xf numFmtId="0" fontId="1" fillId="5" borderId="4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/>
    </xf>
    <xf numFmtId="0" fontId="0" fillId="2" borderId="0" xfId="0" applyFill="1"/>
    <xf numFmtId="0" fontId="6" fillId="2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topLeftCell="A13" workbookViewId="0">
      <selection activeCell="H6" sqref="H6"/>
    </sheetView>
  </sheetViews>
  <sheetFormatPr defaultRowHeight="15" x14ac:dyDescent="0.25"/>
  <cols>
    <col min="2" max="2" width="19.42578125" customWidth="1"/>
    <col min="3" max="3" width="9.28515625" customWidth="1"/>
    <col min="4" max="4" width="11.42578125" customWidth="1"/>
    <col min="5" max="5" width="0.28515625" customWidth="1"/>
    <col min="6" max="6" width="11" customWidth="1"/>
    <col min="7" max="7" width="14.140625" customWidth="1"/>
    <col min="8" max="8" width="13.85546875" customWidth="1"/>
    <col min="9" max="9" width="13.7109375" customWidth="1"/>
    <col min="10" max="10" width="11.28515625" customWidth="1"/>
    <col min="11" max="11" width="11.85546875" customWidth="1"/>
    <col min="12" max="12" width="10" customWidth="1"/>
    <col min="13" max="13" width="11.85546875" customWidth="1"/>
    <col min="14" max="14" width="9.42578125" customWidth="1"/>
    <col min="16" max="16" width="11.140625" customWidth="1"/>
  </cols>
  <sheetData>
    <row r="1" spans="1:16" ht="21" customHeight="1" x14ac:dyDescent="0.3">
      <c r="A1" s="32" t="s">
        <v>35</v>
      </c>
      <c r="B1" s="32"/>
      <c r="C1" s="32"/>
      <c r="D1" s="32"/>
      <c r="E1" s="32"/>
      <c r="F1" s="32"/>
      <c r="G1" s="32"/>
      <c r="H1" s="32"/>
    </row>
    <row r="2" spans="1:16" ht="31.5" customHeight="1" x14ac:dyDescent="0.25">
      <c r="A2" s="33" t="s">
        <v>6</v>
      </c>
      <c r="B2" s="33"/>
      <c r="C2" s="33"/>
      <c r="D2" s="33"/>
      <c r="E2" s="33"/>
      <c r="F2" s="33"/>
      <c r="G2" s="33"/>
      <c r="H2" s="33"/>
    </row>
    <row r="3" spans="1:16" ht="15.75" x14ac:dyDescent="0.25">
      <c r="A3" s="22" t="s">
        <v>36</v>
      </c>
      <c r="B3" s="23"/>
      <c r="C3" s="23"/>
      <c r="D3" s="23"/>
      <c r="E3" s="23"/>
      <c r="F3" s="23"/>
      <c r="G3" s="23"/>
      <c r="H3" s="24"/>
    </row>
    <row r="4" spans="1:16" ht="31.5" customHeight="1" x14ac:dyDescent="0.25">
      <c r="A4" s="1" t="s">
        <v>0</v>
      </c>
      <c r="B4" s="41" t="s">
        <v>1</v>
      </c>
      <c r="C4" s="42"/>
      <c r="D4" s="22" t="s">
        <v>2</v>
      </c>
      <c r="E4" s="24"/>
      <c r="F4" s="5" t="s">
        <v>3</v>
      </c>
      <c r="G4" s="5" t="s">
        <v>4</v>
      </c>
      <c r="H4" s="1" t="s">
        <v>5</v>
      </c>
    </row>
    <row r="5" spans="1:16" ht="37.5" customHeight="1" x14ac:dyDescent="0.25">
      <c r="A5" s="2">
        <v>1</v>
      </c>
      <c r="B5" s="43" t="s">
        <v>9</v>
      </c>
      <c r="C5" s="44"/>
      <c r="D5" s="30">
        <v>1746421.3</v>
      </c>
      <c r="E5" s="31"/>
      <c r="F5" s="6">
        <v>1976335.6</v>
      </c>
      <c r="G5" s="6"/>
      <c r="H5" s="45"/>
      <c r="I5" s="46"/>
    </row>
    <row r="6" spans="1:16" ht="50.25" customHeight="1" x14ac:dyDescent="0.25">
      <c r="A6" s="2">
        <v>2</v>
      </c>
      <c r="B6" s="43" t="s">
        <v>10</v>
      </c>
      <c r="C6" s="44"/>
      <c r="D6" s="28"/>
      <c r="E6" s="29"/>
      <c r="F6" s="6">
        <v>433755.5</v>
      </c>
      <c r="G6" s="6">
        <v>216877.75</v>
      </c>
      <c r="H6" s="47"/>
      <c r="I6" s="46"/>
    </row>
    <row r="7" spans="1:16" ht="32.25" customHeight="1" x14ac:dyDescent="0.25">
      <c r="A7" s="2">
        <v>3</v>
      </c>
      <c r="B7" s="28" t="s">
        <v>11</v>
      </c>
      <c r="C7" s="29"/>
      <c r="D7" s="28"/>
      <c r="E7" s="29"/>
      <c r="F7" s="6">
        <v>1000000</v>
      </c>
      <c r="G7" s="6"/>
      <c r="H7" s="45"/>
      <c r="I7" s="46"/>
    </row>
    <row r="8" spans="1:16" ht="15.75" x14ac:dyDescent="0.25">
      <c r="A8" s="2">
        <v>4</v>
      </c>
      <c r="B8" s="28" t="s">
        <v>12</v>
      </c>
      <c r="C8" s="29"/>
      <c r="D8" s="28"/>
      <c r="E8" s="29"/>
      <c r="F8" s="6">
        <v>3000</v>
      </c>
      <c r="G8" s="6"/>
      <c r="H8" s="48"/>
      <c r="I8" s="49"/>
    </row>
    <row r="9" spans="1:16" ht="15.75" x14ac:dyDescent="0.25">
      <c r="A9" s="2">
        <v>5</v>
      </c>
      <c r="B9" s="28" t="s">
        <v>13</v>
      </c>
      <c r="C9" s="29"/>
      <c r="D9" s="28"/>
      <c r="E9" s="29"/>
      <c r="F9" s="6">
        <v>280000</v>
      </c>
      <c r="G9" s="6">
        <v>120000</v>
      </c>
      <c r="H9" s="50"/>
      <c r="I9" s="49"/>
    </row>
    <row r="10" spans="1:16" ht="31.5" customHeight="1" x14ac:dyDescent="0.25">
      <c r="A10" s="2">
        <v>6</v>
      </c>
      <c r="B10" s="43" t="s">
        <v>32</v>
      </c>
      <c r="C10" s="44"/>
      <c r="D10" s="28"/>
      <c r="E10" s="29"/>
      <c r="F10" s="6"/>
      <c r="G10" s="6">
        <v>769000</v>
      </c>
      <c r="H10" s="50"/>
      <c r="I10" s="49"/>
    </row>
    <row r="11" spans="1:16" ht="15.75" x14ac:dyDescent="0.25">
      <c r="A11" s="2">
        <v>7</v>
      </c>
      <c r="B11" s="28" t="s">
        <v>14</v>
      </c>
      <c r="C11" s="29"/>
      <c r="D11" s="30">
        <v>10000</v>
      </c>
      <c r="E11" s="31"/>
      <c r="F11" s="6">
        <v>60000</v>
      </c>
      <c r="G11" s="6"/>
      <c r="H11" s="50"/>
      <c r="I11" s="49"/>
    </row>
    <row r="12" spans="1:16" ht="15.75" x14ac:dyDescent="0.25">
      <c r="A12" s="35" t="s">
        <v>34</v>
      </c>
      <c r="B12" s="36"/>
      <c r="C12" s="36"/>
      <c r="D12" s="37"/>
      <c r="E12" s="38">
        <v>6615390</v>
      </c>
      <c r="F12" s="39"/>
      <c r="G12" s="40"/>
      <c r="H12" s="50"/>
      <c r="I12" s="49"/>
    </row>
    <row r="13" spans="1:16" ht="24.75" customHeight="1" x14ac:dyDescent="0.25">
      <c r="A13" s="33" t="s">
        <v>7</v>
      </c>
      <c r="B13" s="33"/>
      <c r="C13" s="33"/>
      <c r="D13" s="33"/>
      <c r="E13" s="33"/>
      <c r="F13" s="33"/>
      <c r="G13" s="33"/>
      <c r="H13" s="33"/>
    </row>
    <row r="14" spans="1:16" ht="24.75" customHeight="1" x14ac:dyDescent="0.25">
      <c r="A14" s="22" t="s">
        <v>37</v>
      </c>
      <c r="B14" s="23"/>
      <c r="C14" s="23"/>
      <c r="D14" s="23"/>
      <c r="E14" s="23"/>
      <c r="F14" s="23"/>
      <c r="G14" s="23"/>
      <c r="H14" s="24"/>
    </row>
    <row r="15" spans="1:16" ht="136.5" customHeight="1" x14ac:dyDescent="0.25">
      <c r="A15" s="8" t="s">
        <v>0</v>
      </c>
      <c r="B15" s="9" t="s">
        <v>8</v>
      </c>
      <c r="C15" s="25" t="s">
        <v>2</v>
      </c>
      <c r="D15" s="26"/>
      <c r="E15" s="27"/>
      <c r="F15" s="8" t="s">
        <v>3</v>
      </c>
      <c r="G15" s="8" t="s">
        <v>4</v>
      </c>
      <c r="H15" s="10" t="s">
        <v>5</v>
      </c>
      <c r="I15" s="11" t="s">
        <v>27</v>
      </c>
      <c r="J15" s="11" t="s">
        <v>28</v>
      </c>
      <c r="K15" s="11" t="s">
        <v>26</v>
      </c>
      <c r="L15" s="11" t="s">
        <v>29</v>
      </c>
      <c r="M15" s="11" t="s">
        <v>33</v>
      </c>
      <c r="N15" s="11" t="s">
        <v>14</v>
      </c>
      <c r="O15" s="11" t="s">
        <v>12</v>
      </c>
      <c r="P15" s="16" t="s">
        <v>34</v>
      </c>
    </row>
    <row r="16" spans="1:16" ht="47.25" x14ac:dyDescent="0.25">
      <c r="A16" s="12">
        <v>1</v>
      </c>
      <c r="B16" s="13" t="s">
        <v>15</v>
      </c>
      <c r="C16" s="19">
        <v>261580</v>
      </c>
      <c r="D16" s="20"/>
      <c r="E16" s="21"/>
      <c r="F16" s="3">
        <v>257580</v>
      </c>
      <c r="G16" s="3">
        <v>271180.82</v>
      </c>
      <c r="H16" s="14"/>
      <c r="I16" s="15">
        <v>293536.37</v>
      </c>
      <c r="J16" s="15">
        <f>C16+F16+G16-I16-N16</f>
        <v>441104.45000000007</v>
      </c>
      <c r="K16" s="15"/>
      <c r="L16" s="15"/>
      <c r="M16" s="15"/>
      <c r="N16" s="15">
        <v>55700</v>
      </c>
      <c r="O16" s="15"/>
      <c r="P16" s="17">
        <f>SUM(I16:O16)</f>
        <v>790340.82000000007</v>
      </c>
    </row>
    <row r="17" spans="1:16" ht="31.5" x14ac:dyDescent="0.25">
      <c r="A17" s="12">
        <v>2</v>
      </c>
      <c r="B17" s="13" t="s">
        <v>16</v>
      </c>
      <c r="C17" s="19">
        <v>79744.77</v>
      </c>
      <c r="D17" s="20"/>
      <c r="E17" s="21"/>
      <c r="F17" s="3">
        <v>79997.22</v>
      </c>
      <c r="G17" s="3">
        <v>81222.960000000006</v>
      </c>
      <c r="H17" s="14"/>
      <c r="I17" s="15">
        <v>133677.88</v>
      </c>
      <c r="J17" s="15">
        <f>C17+F17+G17-I17</f>
        <v>107287.07</v>
      </c>
      <c r="K17" s="15"/>
      <c r="L17" s="15"/>
      <c r="M17" s="15"/>
      <c r="N17" s="15"/>
      <c r="O17" s="15"/>
      <c r="P17" s="17">
        <f>SUM(I17:O17)</f>
        <v>240964.95</v>
      </c>
    </row>
    <row r="18" spans="1:16" ht="31.5" x14ac:dyDescent="0.25">
      <c r="A18" s="12">
        <v>3</v>
      </c>
      <c r="B18" s="13" t="s">
        <v>17</v>
      </c>
      <c r="C18" s="19">
        <v>199200</v>
      </c>
      <c r="D18" s="20"/>
      <c r="E18" s="21"/>
      <c r="F18" s="3">
        <v>401200</v>
      </c>
      <c r="G18" s="3">
        <v>609570</v>
      </c>
      <c r="H18" s="14"/>
      <c r="I18" s="15"/>
      <c r="J18" s="15">
        <f>G18-L18-M18</f>
        <v>180827</v>
      </c>
      <c r="K18" s="15">
        <v>600400</v>
      </c>
      <c r="L18" s="15">
        <v>314640</v>
      </c>
      <c r="M18" s="15">
        <v>114103</v>
      </c>
      <c r="N18" s="15"/>
      <c r="O18" s="15"/>
      <c r="P18" s="17">
        <f>SUM(I18:O18)</f>
        <v>1209970</v>
      </c>
    </row>
    <row r="19" spans="1:16" ht="31.5" x14ac:dyDescent="0.25">
      <c r="A19" s="12">
        <v>4</v>
      </c>
      <c r="B19" s="13" t="s">
        <v>18</v>
      </c>
      <c r="C19" s="19">
        <v>53983.199999999997</v>
      </c>
      <c r="D19" s="20"/>
      <c r="E19" s="21"/>
      <c r="F19" s="3">
        <v>108725.2</v>
      </c>
      <c r="G19" s="3">
        <v>165193.47</v>
      </c>
      <c r="H19" s="14"/>
      <c r="I19" s="15"/>
      <c r="J19" s="15">
        <f>G19-L19-M19</f>
        <v>48936.47</v>
      </c>
      <c r="K19" s="15">
        <v>162708.4</v>
      </c>
      <c r="L19" s="15">
        <v>85360</v>
      </c>
      <c r="M19" s="15">
        <v>30897</v>
      </c>
      <c r="N19" s="15"/>
      <c r="O19" s="15"/>
      <c r="P19" s="17">
        <f>SUM(J19:O19)</f>
        <v>327901.87</v>
      </c>
    </row>
    <row r="20" spans="1:16" ht="31.5" x14ac:dyDescent="0.25">
      <c r="A20" s="12">
        <v>5</v>
      </c>
      <c r="B20" s="13" t="s">
        <v>19</v>
      </c>
      <c r="C20" s="19">
        <v>105000</v>
      </c>
      <c r="D20" s="20"/>
      <c r="E20" s="21"/>
      <c r="F20" s="3">
        <v>105000</v>
      </c>
      <c r="G20" s="3">
        <v>105000</v>
      </c>
      <c r="H20" s="14"/>
      <c r="I20" s="15">
        <v>210000</v>
      </c>
      <c r="J20" s="15">
        <v>105000</v>
      </c>
      <c r="K20" s="15"/>
      <c r="L20" s="15"/>
      <c r="M20" s="15"/>
      <c r="N20" s="15"/>
      <c r="O20" s="15"/>
      <c r="P20" s="17">
        <f>SUM(I20:O20)</f>
        <v>315000</v>
      </c>
    </row>
    <row r="21" spans="1:16" ht="31.5" x14ac:dyDescent="0.25">
      <c r="A21" s="12">
        <v>6</v>
      </c>
      <c r="B21" s="13" t="s">
        <v>20</v>
      </c>
      <c r="C21" s="19"/>
      <c r="D21" s="20"/>
      <c r="E21" s="21"/>
      <c r="F21" s="3">
        <v>1620.95</v>
      </c>
      <c r="G21" s="3"/>
      <c r="H21" s="14"/>
      <c r="I21" s="15"/>
      <c r="J21" s="15">
        <v>1620.95</v>
      </c>
      <c r="K21" s="15"/>
      <c r="L21" s="15"/>
      <c r="M21" s="15"/>
      <c r="N21" s="15"/>
      <c r="O21" s="15"/>
      <c r="P21" s="17">
        <f>SUM(J21:O21)</f>
        <v>1620.95</v>
      </c>
    </row>
    <row r="22" spans="1:16" ht="47.25" x14ac:dyDescent="0.25">
      <c r="A22" s="12">
        <v>7</v>
      </c>
      <c r="B22" s="13" t="s">
        <v>21</v>
      </c>
      <c r="C22" s="19">
        <v>7104</v>
      </c>
      <c r="D22" s="20"/>
      <c r="E22" s="21"/>
      <c r="F22" s="3">
        <v>7326</v>
      </c>
      <c r="G22" s="3">
        <v>7326</v>
      </c>
      <c r="H22" s="14"/>
      <c r="I22" s="15"/>
      <c r="J22" s="15">
        <v>21756</v>
      </c>
      <c r="K22" s="15"/>
      <c r="L22" s="15"/>
      <c r="M22" s="15"/>
      <c r="N22" s="15"/>
      <c r="O22" s="15"/>
      <c r="P22" s="17">
        <f>SUM(J22:O22)</f>
        <v>21756</v>
      </c>
    </row>
    <row r="23" spans="1:16" ht="63" x14ac:dyDescent="0.25">
      <c r="A23" s="12">
        <v>8</v>
      </c>
      <c r="B23" s="13" t="s">
        <v>22</v>
      </c>
      <c r="C23" s="19">
        <v>11278</v>
      </c>
      <c r="D23" s="20"/>
      <c r="E23" s="21"/>
      <c r="F23" s="3">
        <v>19034.5</v>
      </c>
      <c r="G23" s="3">
        <v>3638.74</v>
      </c>
      <c r="H23" s="14"/>
      <c r="I23" s="15"/>
      <c r="J23" s="15">
        <v>33951.24</v>
      </c>
      <c r="K23" s="15"/>
      <c r="L23" s="15"/>
      <c r="M23" s="15"/>
      <c r="N23" s="15"/>
      <c r="O23" s="15"/>
      <c r="P23" s="17">
        <f>SUM(J23:O23)</f>
        <v>33951.24</v>
      </c>
    </row>
    <row r="24" spans="1:16" ht="63" x14ac:dyDescent="0.25">
      <c r="A24" s="12">
        <v>9</v>
      </c>
      <c r="B24" s="13" t="s">
        <v>23</v>
      </c>
      <c r="C24" s="19"/>
      <c r="D24" s="20"/>
      <c r="E24" s="21"/>
      <c r="F24" s="3"/>
      <c r="G24" s="13">
        <v>61000</v>
      </c>
      <c r="H24" s="14"/>
      <c r="I24" s="15"/>
      <c r="J24" s="15">
        <v>61000</v>
      </c>
      <c r="K24" s="15"/>
      <c r="L24" s="15"/>
      <c r="M24" s="15"/>
      <c r="N24" s="15"/>
      <c r="O24" s="15"/>
      <c r="P24" s="17">
        <f>SUM(J24:O24)</f>
        <v>61000</v>
      </c>
    </row>
    <row r="25" spans="1:16" ht="31.5" x14ac:dyDescent="0.25">
      <c r="A25" s="12">
        <v>10</v>
      </c>
      <c r="B25" s="13" t="s">
        <v>24</v>
      </c>
      <c r="C25" s="19">
        <v>15200</v>
      </c>
      <c r="D25" s="20"/>
      <c r="E25" s="21"/>
      <c r="F25" s="3">
        <v>25700</v>
      </c>
      <c r="G25" s="3"/>
      <c r="H25" s="14"/>
      <c r="I25" s="15"/>
      <c r="J25" s="15">
        <v>40900</v>
      </c>
      <c r="K25" s="15"/>
      <c r="L25" s="15"/>
      <c r="M25" s="15"/>
      <c r="N25" s="15"/>
      <c r="O25" s="15"/>
      <c r="P25" s="17">
        <f>SUM(J25:O25)</f>
        <v>40900</v>
      </c>
    </row>
    <row r="26" spans="1:16" ht="15.75" x14ac:dyDescent="0.25">
      <c r="A26" s="12">
        <v>11</v>
      </c>
      <c r="B26" s="13" t="s">
        <v>30</v>
      </c>
      <c r="C26" s="19">
        <v>7799.93</v>
      </c>
      <c r="D26" s="20"/>
      <c r="E26" s="21"/>
      <c r="F26" s="3">
        <v>8714.17</v>
      </c>
      <c r="G26" s="3">
        <v>10268</v>
      </c>
      <c r="H26" s="14"/>
      <c r="I26" s="15">
        <v>13419</v>
      </c>
      <c r="J26" s="15">
        <v>10363.1</v>
      </c>
      <c r="K26" s="15"/>
      <c r="L26" s="15"/>
      <c r="M26" s="15"/>
      <c r="N26" s="15"/>
      <c r="O26" s="15">
        <v>3000</v>
      </c>
      <c r="P26" s="17">
        <f>SUM(I26:O26)</f>
        <v>26782.1</v>
      </c>
    </row>
    <row r="27" spans="1:16" ht="15.75" x14ac:dyDescent="0.25">
      <c r="A27" s="12">
        <v>12</v>
      </c>
      <c r="B27" s="13" t="s">
        <v>31</v>
      </c>
      <c r="C27" s="19">
        <v>1000</v>
      </c>
      <c r="D27" s="20"/>
      <c r="E27" s="21"/>
      <c r="F27" s="3">
        <v>5000</v>
      </c>
      <c r="G27" s="3"/>
      <c r="H27" s="14"/>
      <c r="I27" s="15"/>
      <c r="J27" s="15">
        <v>6000</v>
      </c>
      <c r="K27" s="15"/>
      <c r="L27" s="15"/>
      <c r="M27" s="15"/>
      <c r="N27" s="15"/>
      <c r="O27" s="15"/>
      <c r="P27" s="17">
        <f>SUM(J27:O27)</f>
        <v>6000</v>
      </c>
    </row>
    <row r="28" spans="1:16" ht="15.75" x14ac:dyDescent="0.25">
      <c r="A28" s="12">
        <v>13</v>
      </c>
      <c r="B28" s="13" t="s">
        <v>14</v>
      </c>
      <c r="C28" s="19">
        <v>21534</v>
      </c>
      <c r="D28" s="20"/>
      <c r="E28" s="21"/>
      <c r="F28" s="3">
        <v>2300</v>
      </c>
      <c r="G28" s="3">
        <v>42000</v>
      </c>
      <c r="H28" s="14"/>
      <c r="I28" s="15"/>
      <c r="J28" s="15">
        <v>51534</v>
      </c>
      <c r="K28" s="15"/>
      <c r="L28" s="15"/>
      <c r="M28" s="15"/>
      <c r="N28" s="15">
        <v>14300</v>
      </c>
      <c r="O28" s="15"/>
      <c r="P28" s="17">
        <f>SUM(J28:O28)</f>
        <v>65834</v>
      </c>
    </row>
    <row r="29" spans="1:16" ht="47.25" x14ac:dyDescent="0.25">
      <c r="A29" s="12">
        <v>14</v>
      </c>
      <c r="B29" s="13" t="s">
        <v>25</v>
      </c>
      <c r="C29" s="19">
        <v>1320480</v>
      </c>
      <c r="D29" s="20"/>
      <c r="E29" s="21"/>
      <c r="F29" s="3">
        <v>1582392</v>
      </c>
      <c r="G29" s="3">
        <v>902600</v>
      </c>
      <c r="H29" s="14"/>
      <c r="I29" s="15"/>
      <c r="J29" s="15">
        <f>C29+F29+G29-K29-M29</f>
        <v>371823.5</v>
      </c>
      <c r="K29" s="15">
        <v>2959648.5</v>
      </c>
      <c r="L29" s="15"/>
      <c r="M29" s="15">
        <v>474000</v>
      </c>
      <c r="N29" s="15"/>
      <c r="O29" s="15"/>
      <c r="P29" s="17">
        <f>SUM(I29:O29)</f>
        <v>3805472</v>
      </c>
    </row>
    <row r="30" spans="1:16" ht="28.5" customHeight="1" x14ac:dyDescent="0.25">
      <c r="A30" s="34" t="s">
        <v>34</v>
      </c>
      <c r="B30" s="34"/>
      <c r="C30" s="34"/>
      <c r="D30" s="34"/>
      <c r="E30" s="34"/>
      <c r="F30" s="34"/>
      <c r="G30" s="34"/>
      <c r="H30" s="34"/>
      <c r="I30" s="7">
        <f>SUM(I16:I29)</f>
        <v>650633.25</v>
      </c>
      <c r="J30" s="7">
        <f>SUM(J16:J29)</f>
        <v>1482103.78</v>
      </c>
      <c r="K30" s="7">
        <f>SUM(K18:K29)</f>
        <v>3722756.9</v>
      </c>
      <c r="L30" s="7">
        <f>SUM(L18:L29)</f>
        <v>400000</v>
      </c>
      <c r="M30" s="7">
        <f>SUM(M16:M29)</f>
        <v>619000</v>
      </c>
      <c r="N30" s="7">
        <f>SUM(N16:N29)</f>
        <v>70000</v>
      </c>
      <c r="O30" s="7">
        <f>SUM(O26:O29)</f>
        <v>3000</v>
      </c>
      <c r="P30" s="18">
        <f>SUM(I30:O30)</f>
        <v>6947493.9299999997</v>
      </c>
    </row>
    <row r="31" spans="1:16" x14ac:dyDescent="0.25">
      <c r="N31" s="4"/>
      <c r="O31" s="4"/>
    </row>
  </sheetData>
  <mergeCells count="40">
    <mergeCell ref="A1:H1"/>
    <mergeCell ref="A2:H2"/>
    <mergeCell ref="A13:H13"/>
    <mergeCell ref="A30:H30"/>
    <mergeCell ref="A12:D12"/>
    <mergeCell ref="E12:G12"/>
    <mergeCell ref="A3:H3"/>
    <mergeCell ref="B4:C4"/>
    <mergeCell ref="B5:C5"/>
    <mergeCell ref="B6:C6"/>
    <mergeCell ref="B7:C7"/>
    <mergeCell ref="B8:C8"/>
    <mergeCell ref="B9:C9"/>
    <mergeCell ref="B10:C10"/>
    <mergeCell ref="B11:C11"/>
    <mergeCell ref="C27:E27"/>
    <mergeCell ref="D9:E9"/>
    <mergeCell ref="D10:E10"/>
    <mergeCell ref="D11:E11"/>
    <mergeCell ref="D4:E4"/>
    <mergeCell ref="D5:E5"/>
    <mergeCell ref="D6:E6"/>
    <mergeCell ref="D7:E7"/>
    <mergeCell ref="D8:E8"/>
    <mergeCell ref="C28:E28"/>
    <mergeCell ref="C29:E29"/>
    <mergeCell ref="A14:H14"/>
    <mergeCell ref="I5:I7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2022-10-04T10:41:37Z</dcterms:modified>
</cp:coreProperties>
</file>